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/>
  <mc:AlternateContent xmlns:mc="http://schemas.openxmlformats.org/markup-compatibility/2006">
    <mc:Choice Requires="x15">
      <x15ac:absPath xmlns:x15ac="http://schemas.microsoft.com/office/spreadsheetml/2010/11/ac" url="https://educvaladonlimogesfr-my.sharepoint.com/personal/es-saidi_naoufal_educ-valadon-limoges_fr/Documents/"/>
    </mc:Choice>
  </mc:AlternateContent>
  <xr:revisionPtr revIDLastSave="360" documentId="8_{9EC40EF9-B2ED-40B3-82C2-A634237F7D4A}" xr6:coauthVersionLast="47" xr6:coauthVersionMax="47" xr10:uidLastSave="{97A14F6C-B273-497C-87D4-B6F1639D9F3A}"/>
  <bookViews>
    <workbookView xWindow="-108" yWindow="-108" windowWidth="23256" windowHeight="12456" xr2:uid="{31C65CA6-4859-4406-8DCB-25F001254F1E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2" i="1"/>
  <c r="Y10" i="1"/>
  <c r="F3" i="1"/>
  <c r="F6" i="1"/>
  <c r="F7" i="1"/>
  <c r="F8" i="1"/>
  <c r="F9" i="1"/>
  <c r="F10" i="1"/>
  <c r="F11" i="1"/>
  <c r="Y11" i="1"/>
  <c r="M12" i="1"/>
  <c r="N12" i="1"/>
  <c r="O12" i="1"/>
  <c r="P12" i="1"/>
  <c r="Q12" i="1"/>
  <c r="R12" i="1"/>
  <c r="S12" i="1"/>
  <c r="T12" i="1"/>
  <c r="U12" i="1"/>
  <c r="V12" i="1"/>
  <c r="W12" i="1"/>
  <c r="L12" i="1"/>
  <c r="Y12" i="1"/>
  <c r="F15" i="1" l="1"/>
  <c r="Z12" i="1"/>
  <c r="Z10" i="1"/>
  <c r="Z11" i="1"/>
</calcChain>
</file>

<file path=xl/sharedStrings.xml><?xml version="1.0" encoding="utf-8"?>
<sst xmlns="http://schemas.openxmlformats.org/spreadsheetml/2006/main" count="84" uniqueCount="72">
  <si>
    <t>Equipement</t>
  </si>
  <si>
    <t>MARQUE/REFERENCE</t>
  </si>
  <si>
    <t xml:space="preserve">Description </t>
  </si>
  <si>
    <t xml:space="preserve">Prix Unitaire </t>
  </si>
  <si>
    <t>Quantité</t>
  </si>
  <si>
    <t>Total en (€)</t>
  </si>
  <si>
    <t xml:space="preserve">URL </t>
  </si>
  <si>
    <t>Baie de brassage</t>
  </si>
  <si>
    <t>ROLINE / 26210233</t>
  </si>
  <si>
    <t>Pour organiser, connecter et centraliser les équipements réseau</t>
  </si>
  <si>
    <t>https://www.conrad.fr/fr/p/roline-armoire-baie-de-brassage-19-l-x-h-x-p-600-x-2053-x-1000-mm-noir-3291184.html?utm_source=google&amp;utm_medium=surfaces&amp;utm_campaign=shopping-feed&amp;utm_content=free-google-shopping-clicks&amp;utm_term=3291184</t>
  </si>
  <si>
    <t xml:space="preserve"> </t>
  </si>
  <si>
    <t xml:space="preserve">Prises RJ45 </t>
  </si>
  <si>
    <t>LEXMAN / 82277573</t>
  </si>
  <si>
    <t>Sert à relier des appareils (ordinateurs, routeurs) pour transmettre des données</t>
  </si>
  <si>
    <t>https://www.leroymerlin.fr/produits/electricite-et-domotique/interrupteur-et-prise/prise-electrique/prise-complete/prise-rj45-complet-lexman-lika-blanc-82277573.html?storeid=294&amp;gStoreCode=294</t>
  </si>
  <si>
    <t>Serveur FTP</t>
  </si>
  <si>
    <t>Un serveur FTP est un système qui permet de transférer des fichiers entre un client et un serveur via le protocole FTP</t>
  </si>
  <si>
    <t>-</t>
  </si>
  <si>
    <t>Serveur DNS</t>
  </si>
  <si>
    <t>Traduit les noms de domaine en adresses IP pour permettre aux ordinateurs de localiser les sites web et services sur un réseau</t>
  </si>
  <si>
    <t>Ecran</t>
  </si>
  <si>
    <t>iiyama / Prolite XU2793HSU-B6</t>
  </si>
  <si>
    <t>Un écran affiche des images et du texte provenant d'un appareil</t>
  </si>
  <si>
    <t>https://www.bruneau.fr/product/ecran-pc-iiyama-27-68-5-cm-prolite-xu2793hsu-b6/785427?referrer=G14||p1=shopbot!p2=Google_Shopping!p3=Smart-Shopping-05_BUREAUTIQUE_INFORMATIQUE!p4=bureautique_informatique!p5=!p6=!p7=!p8=!p9=!p10=!p11=!p12=!p13=!p14=!p15=!p16=!p17=!p18=!p19=!p20=&amp;add-media-profile=FPW&amp;gad_source=1&amp;gclid=Cj0KCQiAy8K8BhCZARIsAKJ8sfS0FCIr29wuQI8DIMuSf14EIJ34K0TtP-Vnxeuf9U99ZjDG0nOvIM0aAlDxEALw_wcB&amp;gsi=false&amp;multipack=true&amp;pricettc=true&amp;realprice=true&amp;utm_campaign=Smart-Shopping-05_BUREAUTIQUE_INFORMATIQUE&amp;utm_campaignid=20304455687&amp;utm_content=5492580o.jmbpr$5658739o.jmbpr$5671322o.jmbpr$8594724o.jmbpr$&amp;utm_contentid=&amp;utm_medium=cpc&amp;utm_source=google&amp;utm_term=785427&amp;wish=FPW</t>
  </si>
  <si>
    <t>Périphique VOIP</t>
  </si>
  <si>
    <t>Grandstream GRP2604</t>
  </si>
  <si>
    <t xml:space="preserve">
Un périphérique VoIP permet de passer des appels vocaux via Internet</t>
  </si>
  <si>
    <t>https://www.officeeasy.fr/grandstream-grp2604.html?gad_source=1&amp;gclid=Cj0KCQiAy8K8BhCZARIsAKJ8sfQbeZpJrNKlLhTw3_8lNRC6FYqrBxi0W0xix1qOAcUyaoH_cNN-Y_saAvGPEALw_wcB</t>
  </si>
  <si>
    <t>Borne Wifi</t>
  </si>
  <si>
    <t>Une borne WiFi est un dispositif qui permet de diffuser une connexion sans fil pour accéder à Internet</t>
  </si>
  <si>
    <t>Imprimante</t>
  </si>
  <si>
    <t>Brother MFC-L9570CDW</t>
  </si>
  <si>
    <t>Périphérique qui permet une copie papier de documents numériques en les imprimant à partir d'un appareil</t>
  </si>
  <si>
    <t>https://www.ldlc.pro/fiche/PB00316283.html</t>
  </si>
  <si>
    <t>Nom Salle</t>
  </si>
  <si>
    <t>Bureau A201</t>
  </si>
  <si>
    <t>Bureau  A202</t>
  </si>
  <si>
    <t>Bureau A203</t>
  </si>
  <si>
    <t>Bureau A204</t>
  </si>
  <si>
    <t>Bureau  A205</t>
  </si>
  <si>
    <t>Bureau A206</t>
  </si>
  <si>
    <t>Bureau A207</t>
  </si>
  <si>
    <t>Bureau  A208</t>
  </si>
  <si>
    <t>Bureau A209</t>
  </si>
  <si>
    <t>Bureau A210</t>
  </si>
  <si>
    <t>Salle de réunion</t>
  </si>
  <si>
    <t>Service</t>
  </si>
  <si>
    <t>Local technique RDC</t>
  </si>
  <si>
    <t>TOTAL 1er Etage BATIMENT A</t>
  </si>
  <si>
    <t>TOTAL BATIMENT A</t>
  </si>
  <si>
    <t>SAN de stockage</t>
  </si>
  <si>
    <t>Stockage centralisé pour les données</t>
  </si>
  <si>
    <t xml:space="preserve">nombre de câble nécessaire </t>
  </si>
  <si>
    <t xml:space="preserve">Sauvegarde Bande magnétique </t>
  </si>
  <si>
    <t>Dispositif pour sauvegarde des données</t>
  </si>
  <si>
    <t>https://www.inmac-wstore.com/hpe-ultrium-non-custom-labeled-data-cartridge-lto-ultrium-7-x-20-6-to-support-de-stockage/p7108860.htm?gad_source=1&amp;gclid=Cj0KCQiAy8K8BhCZARIsAKJ8sfTWiTPBkciSEmpbBsmEGk-CKX88pNIuj2X4Zo3wiNhA1aPm7fWwyW8aAv9wEALw_wcB#coagent=1262880</t>
  </si>
  <si>
    <t>Longueur câble mesuré par bureau (m)</t>
  </si>
  <si>
    <t xml:space="preserve">Souris </t>
  </si>
  <si>
    <t xml:space="preserve">HP / X500 </t>
  </si>
  <si>
    <t>Une souris est un périphérique qui permet de déplacer le curseur et de cliquer sur un ordinateur</t>
  </si>
  <si>
    <t>https://www.amazon.fr/HP-Souris-Optique-Filaire-X500/dp/B00G0F71ZG?source=ps-sl-shoppingads-lpcontext&amp;ref_=fplfs&amp;psc=1&amp;smid=A1X6FK5RDHNB96</t>
  </si>
  <si>
    <t>Marge d'erreur(5%)</t>
  </si>
  <si>
    <t>Clavier</t>
  </si>
  <si>
    <t>HP / 125</t>
  </si>
  <si>
    <t>Un clavier permet de saisir des données dans un ordinateur.</t>
  </si>
  <si>
    <t>https://www.hp.com/fr-fr/shop/product.aspx?id=266C9AA&amp;opt=ABF&amp;sel=ACC</t>
  </si>
  <si>
    <t>Poste</t>
  </si>
  <si>
    <t>Ordinateur  Inspiron</t>
  </si>
  <si>
    <t>Les PC peuvent être utilisés pour stocker, récupérer et traiter des données de toutes sortes</t>
  </si>
  <si>
    <t>https://www.dell.com/fr-fr/shop/cty/pdp/spd/inspiron-3030-small-desktop/cd205103?cjdata=MXxZfDB8WXww&amp;tfcid=18399737&amp;cjevent=850aba24de1811ef827a76cd0a18ba72&amp;dgc=CJ&amp;publisherid=5570100&amp;publisher=&amp;aff=guenstiger.de+GmbH&amp;affid=5570100&amp;aff_webid=100222801&amp;aff_user_id=349308265469247794&amp;gacd=9697580-28442468-5750457-344702034-176699719&amp;dgc=af&amp;VEN1=100222801&amp;dclid=COb66MK9mosDFbxdHQkdVzw7rQ</t>
  </si>
  <si>
    <t>Hyperviseur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</si>
</sst>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Aptos Narrow"/>
      <scheme val="minor"/>
    </font>
    <font>
      <i/>
      <sz val="11"/>
      <color theme="1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rgb="FF000000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5" borderId="0" xfId="0" applyFill="1"/>
    <xf numFmtId="0" fontId="1" fillId="4" borderId="0" xfId="0" applyFont="1" applyFill="1" applyAlignment="1">
      <alignment horizontal="center"/>
    </xf>
    <xf numFmtId="0" fontId="0" fillId="6" borderId="0" xfId="0" applyFill="1"/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1" fillId="6" borderId="0" xfId="0" applyFont="1" applyFill="1"/>
    <xf numFmtId="0" fontId="4" fillId="8" borderId="0" xfId="0" applyFont="1" applyFill="1"/>
    <xf numFmtId="0" fontId="3" fillId="0" borderId="0" xfId="1"/>
    <xf numFmtId="0" fontId="1" fillId="3" borderId="1" xfId="0" applyFon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4" fillId="3" borderId="2" xfId="0" applyFont="1" applyFill="1" applyBorder="1"/>
    <xf numFmtId="0" fontId="0" fillId="3" borderId="4" xfId="0" applyFill="1" applyBorder="1"/>
    <xf numFmtId="0" fontId="1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3" borderId="3" xfId="0" applyFont="1" applyFill="1" applyBorder="1"/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4" fillId="6" borderId="0" xfId="0" applyFont="1" applyFill="1"/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dlc.pro/fiche/PB00316283.html" TargetMode="External"/><Relationship Id="rId3" Type="http://schemas.openxmlformats.org/officeDocument/2006/relationships/hyperlink" Target="https://www.conrad.fr/fr/p/roline-armoire-baie-de-brassage-19-l-x-h-x-p-600-x-2053-x-1000-mm-noir-3291184.html?utm_source=google&amp;utm_medium=surfaces&amp;utm_campaign=shopping-feed&amp;utm_content=free-google-shopping-clicks&amp;utm_term=3291184" TargetMode="External"/><Relationship Id="rId7" Type="http://schemas.openxmlformats.org/officeDocument/2006/relationships/hyperlink" Target="https://www.hp.com/fr-fr/shop/product.aspx?id=266C9AA&amp;opt=ABF&amp;sel=ACC" TargetMode="External"/><Relationship Id="rId2" Type="http://schemas.openxmlformats.org/officeDocument/2006/relationships/hyperlink" Target="https://www.inmac-wstore.com/hpe-ultrium-non-custom-labeled-data-cartridge-lto-ultrium-7-x-20-6-to-support-de-stockage/p7108860.htm?gad_source=1&amp;gclid=Cj0KCQiAy8K8BhCZARIsAKJ8sfTWiTPBkciSEmpbBsmEGk-CKX88pNIuj2X4Zo3wiNhA1aPm7fWwyW8aAv9wEALw_wcB#coagent=1262880" TargetMode="External"/><Relationship Id="rId1" Type="http://schemas.openxmlformats.org/officeDocument/2006/relationships/hyperlink" Target="https://www.leroymerlin.fr/produits/electricite-et-domotique/interrupteur-et-prise/prise-electrique/prise-complete/prise-rj45-complet-lexman-lika-blanc-82277573.html?storeid=294&amp;gStoreCode=294" TargetMode="External"/><Relationship Id="rId6" Type="http://schemas.openxmlformats.org/officeDocument/2006/relationships/hyperlink" Target="https://www.amazon.fr/HP-Souris-Optique-Filaire-X500/dp/B00G0F71ZG?source=ps-sl-shoppingads-lpcontext&amp;ref_=fplfs&amp;psc=1&amp;smid=A1X6FK5RDHNB96" TargetMode="External"/><Relationship Id="rId5" Type="http://schemas.openxmlformats.org/officeDocument/2006/relationships/hyperlink" Target="https://www.officeeasy.fr/grandstream-grp2604.html?gad_source=1&amp;gclid=Cj0KCQiAy8K8BhCZARIsAKJ8sfQbeZpJrNKlLhTw3_8lNRC6FYqrBxi0W0xix1qOAcUyaoH_cNN-Y_saAvGPEALw_wcB" TargetMode="External"/><Relationship Id="rId4" Type="http://schemas.openxmlformats.org/officeDocument/2006/relationships/hyperlink" Target="https://www.bruneau.fr/product/ecran-pc-iiyama-27-68-5-cm-prolite-xu2793hsu-b6/785427?referrer=G14||p1=shopbot!p2=Google_Shopping!p3=Smart-Shopping-05_BUREAUTIQUE_INFORMATIQUE!p4=bureautique_informatique!p5=!p6=!p7=!p8=!p9=!p10=!p11=!p12=!p13=!p14=!p15=!p16=!p17=!p18=!p19=!p20=&amp;add-media-profile=FPW&amp;gad_source=1&amp;gclid=Cj0KCQiAy8K8BhCZARIsAKJ8sfS0FCIr29wuQI8DIMuSf14EIJ34K0TtP-Vnxeuf9U99ZjDG0nOvIM0aAlDxEALw_wcB&amp;gsi=false&amp;multipack=true&amp;pricettc=true&amp;realprice=true&amp;utm_campaign=Smart-Shopping-05_BUREAUTIQUE_INFORMATIQUE&amp;utm_campaignid=20304455687&amp;utm_content=5492580o.jmbpr$5658739o.jmbpr$5671322o.jmbpr$8594724o.jmbpr$&amp;utm_contentid=&amp;utm_medium=cpc&amp;utm_source=google&amp;utm_term=785427&amp;wish=FPW" TargetMode="External"/><Relationship Id="rId9" Type="http://schemas.openxmlformats.org/officeDocument/2006/relationships/hyperlink" Target="https://www.dell.com/fr-fr/shop/cty/pdp/spd/inspiron-3030-small-desktop/cd205103?cjdata=MXxZfDB8WXww&amp;tfcid=18399737&amp;cjevent=850aba24de1811ef827a76cd0a18ba72&amp;dgc=CJ&amp;publisherid=5570100&amp;publisher=&amp;aff=guenstiger.de+GmbH&amp;affid=5570100&amp;aff_webid=100222801&amp;aff_user_id=349308265469247794&amp;gacd=9697580-28442468-5750457-344702034-176699719&amp;dgc=af&amp;VEN1=100222801&amp;dclid=COb66MK9mosDFbxdHQkdVzw7r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5E34C-86E2-49C6-8967-C6B23E0C2E37}">
  <dimension ref="A1:AC16"/>
  <sheetViews>
    <sheetView tabSelected="1" workbookViewId="0">
      <selection activeCell="B19" sqref="B19"/>
    </sheetView>
  </sheetViews>
  <sheetFormatPr defaultColWidth="11.42578125" defaultRowHeight="15" customHeight="1"/>
  <cols>
    <col min="1" max="1" width="27.42578125" customWidth="1"/>
    <col min="2" max="2" width="27.42578125" style="25" customWidth="1"/>
    <col min="3" max="3" width="105.42578125" customWidth="1"/>
    <col min="7" max="7" width="27.42578125" customWidth="1"/>
    <col min="11" max="11" width="32.28515625" customWidth="1"/>
    <col min="22" max="23" width="14.140625" customWidth="1"/>
    <col min="24" max="24" width="18.28515625" customWidth="1"/>
    <col min="25" max="25" width="32.28515625" customWidth="1"/>
    <col min="26" max="26" width="16.28515625" customWidth="1"/>
    <col min="27" max="27" width="16.140625" customWidth="1"/>
    <col min="16379" max="16384" width="11.5703125" bestFit="1" customWidth="1"/>
  </cols>
  <sheetData>
    <row r="1" spans="1:2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9" t="s">
        <v>6</v>
      </c>
    </row>
    <row r="2" spans="1:29">
      <c r="A2" s="11" t="s">
        <v>7</v>
      </c>
      <c r="B2" s="15" t="s">
        <v>8</v>
      </c>
      <c r="C2" s="12" t="s">
        <v>9</v>
      </c>
      <c r="D2" s="13">
        <v>1230.25</v>
      </c>
      <c r="E2" s="13">
        <v>3</v>
      </c>
      <c r="F2" s="13">
        <f>D2*E2</f>
        <v>3690.75</v>
      </c>
      <c r="G2" s="10" t="s">
        <v>10</v>
      </c>
      <c r="H2" t="s">
        <v>11</v>
      </c>
    </row>
    <row r="3" spans="1:29">
      <c r="A3" s="11" t="s">
        <v>12</v>
      </c>
      <c r="B3" s="16" t="s">
        <v>13</v>
      </c>
      <c r="C3" s="12" t="s">
        <v>14</v>
      </c>
      <c r="D3" s="13">
        <v>7.99</v>
      </c>
      <c r="E3" s="13">
        <v>72</v>
      </c>
      <c r="F3" s="13">
        <f>D3*E3</f>
        <v>575.28</v>
      </c>
      <c r="G3" s="10" t="s">
        <v>15</v>
      </c>
      <c r="H3" t="s">
        <v>11</v>
      </c>
    </row>
    <row r="4" spans="1:29">
      <c r="A4" s="11" t="s">
        <v>16</v>
      </c>
      <c r="B4" s="17"/>
      <c r="C4" s="12" t="s">
        <v>17</v>
      </c>
      <c r="D4" s="13" t="s">
        <v>18</v>
      </c>
      <c r="E4" s="13" t="s">
        <v>18</v>
      </c>
      <c r="F4" s="13"/>
    </row>
    <row r="5" spans="1:29">
      <c r="A5" s="11" t="s">
        <v>19</v>
      </c>
      <c r="B5" s="17"/>
      <c r="C5" s="12" t="s">
        <v>20</v>
      </c>
      <c r="D5" s="13" t="s">
        <v>18</v>
      </c>
      <c r="E5" s="13" t="s">
        <v>18</v>
      </c>
      <c r="F5" s="13"/>
    </row>
    <row r="6" spans="1:29">
      <c r="A6" s="11" t="s">
        <v>21</v>
      </c>
      <c r="B6" s="15" t="s">
        <v>22</v>
      </c>
      <c r="C6" s="12" t="s">
        <v>23</v>
      </c>
      <c r="D6" s="13">
        <v>138</v>
      </c>
      <c r="E6" s="13">
        <v>72</v>
      </c>
      <c r="F6" s="13">
        <f>D6*E6</f>
        <v>9936</v>
      </c>
      <c r="G6" s="10" t="s">
        <v>24</v>
      </c>
      <c r="H6" t="s">
        <v>11</v>
      </c>
    </row>
    <row r="7" spans="1:29" ht="15.75" customHeight="1">
      <c r="A7" s="11" t="s">
        <v>25</v>
      </c>
      <c r="B7" s="15" t="s">
        <v>26</v>
      </c>
      <c r="C7" s="14" t="s">
        <v>27</v>
      </c>
      <c r="D7" s="13">
        <v>54.48</v>
      </c>
      <c r="E7" s="13">
        <v>30</v>
      </c>
      <c r="F7" s="13">
        <f>D7*E7</f>
        <v>1634.3999999999999</v>
      </c>
      <c r="G7" s="10" t="s">
        <v>28</v>
      </c>
      <c r="H7" t="s">
        <v>11</v>
      </c>
    </row>
    <row r="8" spans="1:29">
      <c r="A8" s="11" t="s">
        <v>29</v>
      </c>
      <c r="B8" s="17"/>
      <c r="C8" s="12" t="s">
        <v>30</v>
      </c>
      <c r="D8" s="13">
        <v>300</v>
      </c>
      <c r="E8" s="13">
        <v>4</v>
      </c>
      <c r="F8" s="13">
        <f>D8*E8</f>
        <v>1200</v>
      </c>
      <c r="G8" s="10"/>
      <c r="H8" t="s">
        <v>11</v>
      </c>
    </row>
    <row r="9" spans="1:29">
      <c r="A9" s="11" t="s">
        <v>31</v>
      </c>
      <c r="B9" s="27" t="s">
        <v>32</v>
      </c>
      <c r="C9" s="12" t="s">
        <v>33</v>
      </c>
      <c r="D9" s="13">
        <v>999.96</v>
      </c>
      <c r="E9" s="13">
        <v>3</v>
      </c>
      <c r="F9" s="13">
        <f>D9*E9</f>
        <v>2999.88</v>
      </c>
      <c r="G9" s="10" t="s">
        <v>34</v>
      </c>
      <c r="K9" s="3" t="s">
        <v>35</v>
      </c>
      <c r="L9" s="2" t="s">
        <v>36</v>
      </c>
      <c r="M9" s="2" t="s">
        <v>37</v>
      </c>
      <c r="N9" s="2" t="s">
        <v>38</v>
      </c>
      <c r="O9" s="2" t="s">
        <v>39</v>
      </c>
      <c r="P9" s="2" t="s">
        <v>40</v>
      </c>
      <c r="Q9" s="2" t="s">
        <v>41</v>
      </c>
      <c r="R9" s="2" t="s">
        <v>42</v>
      </c>
      <c r="S9" s="2" t="s">
        <v>43</v>
      </c>
      <c r="T9" s="2" t="s">
        <v>44</v>
      </c>
      <c r="U9" s="2" t="s">
        <v>45</v>
      </c>
      <c r="V9" s="5" t="s">
        <v>46</v>
      </c>
      <c r="W9" s="5" t="s">
        <v>47</v>
      </c>
      <c r="X9" s="5" t="s">
        <v>48</v>
      </c>
      <c r="Y9" s="6" t="s">
        <v>49</v>
      </c>
      <c r="Z9" s="7" t="s">
        <v>50</v>
      </c>
      <c r="AA9" s="8"/>
      <c r="AB9" s="4"/>
      <c r="AC9" s="4"/>
    </row>
    <row r="10" spans="1:29">
      <c r="A10" s="11" t="s">
        <v>51</v>
      </c>
      <c r="B10" s="17"/>
      <c r="C10" s="12" t="s">
        <v>52</v>
      </c>
      <c r="D10" s="13"/>
      <c r="E10" s="13">
        <v>1</v>
      </c>
      <c r="F10" s="13">
        <f>D10*E10</f>
        <v>0</v>
      </c>
      <c r="G10" s="10"/>
      <c r="H10" t="s">
        <v>11</v>
      </c>
      <c r="K10" s="3" t="s">
        <v>53</v>
      </c>
      <c r="L10" s="5">
        <v>3</v>
      </c>
      <c r="M10" s="5">
        <v>3</v>
      </c>
      <c r="N10" s="5">
        <v>3</v>
      </c>
      <c r="O10" s="5">
        <v>3</v>
      </c>
      <c r="P10" s="5">
        <v>3</v>
      </c>
      <c r="Q10" s="5">
        <v>4</v>
      </c>
      <c r="R10" s="5">
        <v>4</v>
      </c>
      <c r="S10" s="5">
        <v>4</v>
      </c>
      <c r="T10" s="5">
        <v>4</v>
      </c>
      <c r="U10" s="5">
        <v>4</v>
      </c>
      <c r="V10" s="5">
        <v>2</v>
      </c>
      <c r="W10" s="5">
        <v>5</v>
      </c>
      <c r="X10" s="5">
        <v>5</v>
      </c>
      <c r="Y10" s="6">
        <f>SUM(L10:X10)</f>
        <v>47</v>
      </c>
      <c r="Z10" s="7">
        <f>Y10*3</f>
        <v>141</v>
      </c>
      <c r="AA10" s="8"/>
      <c r="AB10" s="4"/>
      <c r="AC10" s="4"/>
    </row>
    <row r="11" spans="1:29">
      <c r="A11" s="20" t="s">
        <v>54</v>
      </c>
      <c r="B11" s="21"/>
      <c r="C11" s="19" t="s">
        <v>55</v>
      </c>
      <c r="D11" s="22">
        <v>2800.1</v>
      </c>
      <c r="E11" s="22">
        <v>1</v>
      </c>
      <c r="F11" s="22">
        <f>D11*E11</f>
        <v>2800.1</v>
      </c>
      <c r="G11" s="10" t="s">
        <v>56</v>
      </c>
      <c r="H11" t="s">
        <v>11</v>
      </c>
      <c r="K11" s="3" t="s">
        <v>57</v>
      </c>
      <c r="L11" s="5">
        <v>105</v>
      </c>
      <c r="M11" s="5">
        <v>135</v>
      </c>
      <c r="N11" s="5">
        <v>81</v>
      </c>
      <c r="O11" s="5">
        <v>111</v>
      </c>
      <c r="P11" s="5">
        <v>54</v>
      </c>
      <c r="Q11" s="5">
        <v>116</v>
      </c>
      <c r="R11" s="5">
        <v>84</v>
      </c>
      <c r="S11" s="5">
        <v>124</v>
      </c>
      <c r="T11" s="5">
        <v>124</v>
      </c>
      <c r="U11" s="5">
        <v>164</v>
      </c>
      <c r="V11" s="5">
        <v>102</v>
      </c>
      <c r="W11" s="5">
        <v>75</v>
      </c>
      <c r="X11" s="5" t="s">
        <v>18</v>
      </c>
      <c r="Y11" s="6">
        <f>SUM(L11:W11)</f>
        <v>1275</v>
      </c>
      <c r="Z11" s="7">
        <f>Y11*3</f>
        <v>3825</v>
      </c>
      <c r="AA11" s="8"/>
      <c r="AB11" s="4"/>
      <c r="AC11" s="4"/>
    </row>
    <row r="12" spans="1:29">
      <c r="A12" s="18" t="s">
        <v>58</v>
      </c>
      <c r="B12" s="13" t="s">
        <v>59</v>
      </c>
      <c r="C12" s="12" t="s">
        <v>60</v>
      </c>
      <c r="D12" s="13">
        <v>14.94</v>
      </c>
      <c r="E12" s="13">
        <v>72</v>
      </c>
      <c r="F12" s="13">
        <f>D12*E12</f>
        <v>1075.68</v>
      </c>
      <c r="G12" s="10" t="s">
        <v>61</v>
      </c>
      <c r="H12" t="s">
        <v>11</v>
      </c>
      <c r="K12" s="3" t="s">
        <v>62</v>
      </c>
      <c r="L12" s="5">
        <f>L11*0.05</f>
        <v>5.25</v>
      </c>
      <c r="M12" s="5">
        <f>M11*0.05</f>
        <v>6.75</v>
      </c>
      <c r="N12" s="5">
        <f>N11*0.05</f>
        <v>4.05</v>
      </c>
      <c r="O12" s="5">
        <f>O11*0.05</f>
        <v>5.5500000000000007</v>
      </c>
      <c r="P12" s="5">
        <f>P11*0.05</f>
        <v>2.7</v>
      </c>
      <c r="Q12" s="5">
        <f>Q11*0.05</f>
        <v>5.8000000000000007</v>
      </c>
      <c r="R12" s="5">
        <f>R11*0.05</f>
        <v>4.2</v>
      </c>
      <c r="S12" s="5">
        <f>S11*0.05</f>
        <v>6.2</v>
      </c>
      <c r="T12" s="5">
        <f>T11*0.05</f>
        <v>6.2</v>
      </c>
      <c r="U12" s="5">
        <f>U11*0.05</f>
        <v>8.2000000000000011</v>
      </c>
      <c r="V12" s="5">
        <f>V11*0.05</f>
        <v>5.1000000000000005</v>
      </c>
      <c r="W12" s="5">
        <f>W11*0.05</f>
        <v>3.75</v>
      </c>
      <c r="X12" s="5" t="s">
        <v>18</v>
      </c>
      <c r="Y12" s="6">
        <f t="shared" ref="Y11:Y12" si="0">SUM(L12:U12)</f>
        <v>54.900000000000013</v>
      </c>
      <c r="Z12" s="7">
        <f>Y12*3</f>
        <v>164.70000000000005</v>
      </c>
      <c r="AA12" s="8"/>
    </row>
    <row r="13" spans="1:29">
      <c r="A13" s="18" t="s">
        <v>63</v>
      </c>
      <c r="B13" s="13" t="s">
        <v>64</v>
      </c>
      <c r="C13" s="12" t="s">
        <v>65</v>
      </c>
      <c r="D13" s="13">
        <v>17.84</v>
      </c>
      <c r="E13" s="13">
        <v>72</v>
      </c>
      <c r="F13" s="13">
        <f>D13*E13</f>
        <v>1284.48</v>
      </c>
      <c r="G13" s="10" t="s">
        <v>66</v>
      </c>
    </row>
    <row r="14" spans="1:29">
      <c r="A14" s="23" t="s">
        <v>67</v>
      </c>
      <c r="B14" s="22" t="s">
        <v>68</v>
      </c>
      <c r="C14" s="19" t="s">
        <v>69</v>
      </c>
      <c r="D14" s="22">
        <v>979</v>
      </c>
      <c r="E14" s="22">
        <v>72</v>
      </c>
      <c r="F14" s="13">
        <v>70.488</v>
      </c>
      <c r="G14" s="10" t="s">
        <v>70</v>
      </c>
    </row>
    <row r="15" spans="1:29">
      <c r="A15" s="28" t="s">
        <v>71</v>
      </c>
      <c r="B15" s="24"/>
      <c r="C15" s="4"/>
      <c r="D15" s="24"/>
      <c r="E15" s="24">
        <v>2</v>
      </c>
      <c r="F15" s="26">
        <f>SUM(F2:F13)</f>
        <v>25196.57</v>
      </c>
    </row>
    <row r="16" spans="1:29">
      <c r="A16" s="4"/>
      <c r="B16" s="24"/>
      <c r="C16" s="4"/>
      <c r="D16" s="4"/>
      <c r="E16" s="4"/>
      <c r="F16" s="4"/>
    </row>
  </sheetData>
  <phoneticPr fontId="2" type="noConversion"/>
  <hyperlinks>
    <hyperlink ref="G3" r:id="rId1" xr:uid="{557704A0-D5B3-49FE-A586-AD7D835BBE25}"/>
    <hyperlink ref="G11" r:id="rId2" display="https://www.inmac-wstore.com/hpe-ultrium-non-custom-labeled-data-cartridge-lto-ultrium-7-x-20-6-to-support-de-stockage/p7108860.htm?gad_source=1&amp;gclid=Cj0KCQiAy8K8BhCZARIsAKJ8sfTWiTPBkciSEmpbBsmEGk-CKX88pNIuj2X4Zo3wiNhA1aPm7fWwyW8aAv9wEALw_wcB#coagent=1262880" xr:uid="{A1863CD8-4087-4B42-B6F5-BBEC68135625}"/>
    <hyperlink ref="G2" r:id="rId3" xr:uid="{96CF5F14-0A47-47D1-9FE6-D9AF49CB40FF}"/>
    <hyperlink ref="G6" r:id="rId4" display="https://www.bruneau.fr/product/ecran-pc-iiyama-27-68-5-cm-prolite-xu2793hsu-b6/785427?referrer=G14||p1=shopbot!p2=Google_Shopping!p3=Smart-Shopping-05_BUREAUTIQUE_INFORMATIQUE!p4=bureautique_informatique!p5=!p6=!p7=!p8=!p9=!p10=!p11=!p12=!p13=!p14=!p15=!p16=!p17=!p18=!p19=!p20=&amp;add-media-profile=FPW&amp;gad_source=1&amp;gclid=Cj0KCQiAy8K8BhCZARIsAKJ8sfS0FCIr29wuQI8DIMuSf14EIJ34K0TtP-Vnxeuf9U99ZjDG0nOvIM0aAlDxEALw_wcB&amp;gsi=false&amp;multipack=true&amp;pricettc=true&amp;realprice=true&amp;utm_campaign=Smart-Shopping-05_BUREAUTIQUE_INFORMATIQUE&amp;utm_campaignid=20304455687&amp;utm_content=5492580o.jmbpr$5658739o.jmbpr$5671322o.jmbpr$8594724o.jmbpr$&amp;utm_contentid=&amp;utm_medium=cpc&amp;utm_source=google&amp;utm_term=785427&amp;wish=FPW" xr:uid="{B316DE1F-464D-4A84-8AD1-A046A82CD960}"/>
    <hyperlink ref="G7" r:id="rId5" xr:uid="{2A93B1F7-E14E-4345-84BC-A6735115ABA0}"/>
    <hyperlink ref="G12" r:id="rId6" xr:uid="{94CDCB04-223F-440D-9836-6FECAD9C33B0}"/>
    <hyperlink ref="G13" r:id="rId7" xr:uid="{F9CAA56F-3CE7-4676-BC6F-0A8288760C7E}"/>
    <hyperlink ref="G9" r:id="rId8" xr:uid="{730B60B4-FAA1-4CAC-9C14-404C6F6D2CCA}"/>
    <hyperlink ref="G14" r:id="rId9" display="https://www.dell.com/fr-fr/shop/cty/pdp/spd/inspiron-3030-small-desktop/cd205103?cjdata=MXxZfDB8WXww&amp;tfcid=18399737&amp;cjevent=850aba24de1811ef827a76cd0a18ba72&amp;dgc=CJ&amp;publisherid=5570100&amp;publisher=&amp;aff=guenstiger.de+GmbH&amp;affid=5570100&amp;aff_webid=100222801&amp;aff_user_id=349308265469247794&amp;gacd=9697580-28442468-5750457-344702034-176699719&amp;dgc=af&amp;VEN1=100222801&amp;dclid=COb66MK9mosDFbxdHQkdVzw7rQ" xr:uid="{A2102985-A83D-40EE-B940-EE9D798E4CE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296bb38-5610-4f89-afa5-64392d3163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1CF5C2F9C1874BBC3D2CF6D4BEE6BE" ma:contentTypeVersion="11" ma:contentTypeDescription="Crée un document." ma:contentTypeScope="" ma:versionID="2b5ff898dcafdc65d5e9b9277b608af2">
  <xsd:schema xmlns:xsd="http://www.w3.org/2001/XMLSchema" xmlns:xs="http://www.w3.org/2001/XMLSchema" xmlns:p="http://schemas.microsoft.com/office/2006/metadata/properties" xmlns:ns3="3296bb38-5610-4f89-afa5-64392d316309" targetNamespace="http://schemas.microsoft.com/office/2006/metadata/properties" ma:root="true" ma:fieldsID="613ee12f3b71c6a8ffcc8917c6b9d541" ns3:_="">
    <xsd:import namespace="3296bb38-5610-4f89-afa5-64392d31630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6bb38-5610-4f89-afa5-64392d31630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9F74D4-7BBA-4E0E-92F9-D1D8C9E3EE24}"/>
</file>

<file path=customXml/itemProps2.xml><?xml version="1.0" encoding="utf-8"?>
<ds:datastoreItem xmlns:ds="http://schemas.openxmlformats.org/officeDocument/2006/customXml" ds:itemID="{DDFB187A-9313-4C22-A193-95CDCE9D46F3}"/>
</file>

<file path=customXml/itemProps3.xml><?xml version="1.0" encoding="utf-8"?>
<ds:datastoreItem xmlns:ds="http://schemas.openxmlformats.org/officeDocument/2006/customXml" ds:itemID="{DEC4DAAC-7188-43EE-AEA6-928B620ED2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Naoufal ES-SAIDI</dc:creator>
  <cp:keywords/>
  <dc:description/>
  <cp:lastModifiedBy>Utilisateur invité</cp:lastModifiedBy>
  <cp:revision/>
  <dcterms:created xsi:type="dcterms:W3CDTF">2025-01-15T09:54:28Z</dcterms:created>
  <dcterms:modified xsi:type="dcterms:W3CDTF">2025-01-29T08:59:54Z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0x010100C01CF5C2F9C1874BBC3D2CF6D4BEE6BE</vt:lpwstr>
  </property>
</Properties>
</file>